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6" i="1"/>
  <c r="G17"/>
  <c r="G18"/>
  <c r="G19"/>
  <c r="G15"/>
  <c r="E16"/>
  <c r="E17"/>
  <c r="E18"/>
  <c r="E19"/>
  <c r="E15"/>
  <c r="B16"/>
  <c r="B17"/>
  <c r="B18"/>
  <c r="B19"/>
  <c r="B15"/>
  <c r="I20" l="1"/>
  <c r="I16"/>
  <c r="I18"/>
  <c r="I19"/>
  <c r="I15"/>
  <c r="F21"/>
  <c r="D21"/>
  <c r="H8"/>
  <c r="D10"/>
  <c r="E9" s="1"/>
  <c r="B10"/>
  <c r="C8" s="1"/>
  <c r="E6" l="1"/>
  <c r="E8"/>
  <c r="E5"/>
  <c r="E7"/>
  <c r="C5"/>
  <c r="C7"/>
  <c r="C9"/>
  <c r="C6"/>
  <c r="G21" l="1"/>
  <c r="E10"/>
  <c r="C10"/>
  <c r="B21" l="1"/>
  <c r="E21"/>
</calcChain>
</file>

<file path=xl/sharedStrings.xml><?xml version="1.0" encoding="utf-8"?>
<sst xmlns="http://schemas.openxmlformats.org/spreadsheetml/2006/main" count="47" uniqueCount="35">
  <si>
    <t>戏剧</t>
    <phoneticPr fontId="1" type="noConversion"/>
  </si>
  <si>
    <t>音乐与舞蹈</t>
    <phoneticPr fontId="1" type="noConversion"/>
  </si>
  <si>
    <t>美术与设计</t>
    <phoneticPr fontId="1" type="noConversion"/>
  </si>
  <si>
    <t>教育</t>
    <phoneticPr fontId="1" type="noConversion"/>
  </si>
  <si>
    <t>在校生人数</t>
    <phoneticPr fontId="1" type="noConversion"/>
  </si>
  <si>
    <t>学院</t>
    <phoneticPr fontId="1" type="noConversion"/>
  </si>
  <si>
    <t>三好学生</t>
  </si>
  <si>
    <t>三好学生</t>
    <phoneticPr fontId="1" type="noConversion"/>
  </si>
  <si>
    <t>四舍五入</t>
  </si>
  <si>
    <t>名额计算</t>
  </si>
  <si>
    <t>优秀学生干部</t>
  </si>
  <si>
    <t>名额</t>
  </si>
  <si>
    <t>优秀班集体</t>
  </si>
  <si>
    <t>优秀毕业生</t>
  </si>
  <si>
    <t>毕业生人数</t>
    <phoneticPr fontId="1" type="noConversion"/>
  </si>
  <si>
    <t>毕业生比例</t>
    <phoneticPr fontId="1" type="noConversion"/>
  </si>
  <si>
    <t>在校生比例</t>
    <phoneticPr fontId="1" type="noConversion"/>
  </si>
  <si>
    <t>合计</t>
    <phoneticPr fontId="1" type="noConversion"/>
  </si>
  <si>
    <t>优秀学生干部</t>
    <phoneticPr fontId="1" type="noConversion"/>
  </si>
  <si>
    <t>先进班集体</t>
    <phoneticPr fontId="1" type="noConversion"/>
  </si>
  <si>
    <t>优秀毕业生</t>
    <phoneticPr fontId="1" type="noConversion"/>
  </si>
  <si>
    <t>备注</t>
    <phoneticPr fontId="1" type="noConversion"/>
  </si>
  <si>
    <t>全校总名额（人）</t>
    <phoneticPr fontId="1" type="noConversion"/>
  </si>
  <si>
    <t>在校生的4‰</t>
    <phoneticPr fontId="1" type="noConversion"/>
  </si>
  <si>
    <t>在校生的1‰</t>
    <phoneticPr fontId="1" type="noConversion"/>
  </si>
  <si>
    <t>在校生人数除以500</t>
    <phoneticPr fontId="1" type="noConversion"/>
  </si>
  <si>
    <t>毕业生的5%</t>
    <phoneticPr fontId="1" type="noConversion"/>
  </si>
  <si>
    <t>学校在校生及毕业生人数统计</t>
    <phoneticPr fontId="1" type="noConversion"/>
  </si>
  <si>
    <t>名额分配表</t>
    <phoneticPr fontId="1" type="noConversion"/>
  </si>
  <si>
    <t>合计</t>
    <phoneticPr fontId="1" type="noConversion"/>
  </si>
  <si>
    <t>团委</t>
    <phoneticPr fontId="1" type="noConversion"/>
  </si>
  <si>
    <t>影视传媒</t>
    <phoneticPr fontId="1" type="noConversion"/>
  </si>
  <si>
    <t>16（15+1）</t>
    <phoneticPr fontId="1" type="noConversion"/>
  </si>
  <si>
    <t>5（6-1）</t>
    <phoneticPr fontId="1" type="noConversion"/>
  </si>
  <si>
    <t>2022年省级三好学生、优秀学生干部、先进班集体、优秀毕业生名额计算表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</si>
</sst>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8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10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7" workbookViewId="0">
      <selection activeCell="K9" sqref="K9"/>
    </sheetView>
  </sheetViews>
  <sheetFormatPr defaultRowHeight="13.5"/>
  <cols>
    <col min="1" max="1" width="12.125" customWidth="1"/>
    <col min="2" max="2" width="12.75" style="16" bestFit="1" customWidth="1"/>
    <col min="3" max="3" width="12.25" customWidth="1"/>
    <col min="4" max="5" width="13.125" style="4" customWidth="1"/>
    <col min="6" max="6" width="12.5" style="6" customWidth="1"/>
    <col min="7" max="7" width="12.5" style="16" customWidth="1"/>
    <col min="8" max="9" width="12.75" customWidth="1"/>
    <col min="10" max="10" width="12" customWidth="1"/>
    <col min="11" max="11" width="8.75" customWidth="1"/>
    <col min="12" max="12" width="13.125" customWidth="1"/>
  </cols>
  <sheetData>
    <row r="1" spans="1:13" ht="47.25" customHeight="1">
      <c r="A1" s="37" t="s">
        <v>34</v>
      </c>
      <c r="B1" s="37"/>
      <c r="C1" s="37"/>
      <c r="D1" s="37"/>
      <c r="E1" s="37"/>
      <c r="F1" s="37"/>
      <c r="G1" s="37"/>
      <c r="H1" s="37"/>
      <c r="I1" s="37"/>
      <c r="K1" s="7"/>
      <c r="L1" s="7"/>
      <c r="M1" s="7"/>
    </row>
    <row r="2" spans="1:13" ht="25.5" customHeight="1">
      <c r="A2" s="26"/>
      <c r="B2" s="26"/>
      <c r="C2" s="26"/>
      <c r="D2" s="26"/>
      <c r="E2" s="26"/>
      <c r="F2" s="32"/>
      <c r="G2" s="32"/>
      <c r="H2" s="26"/>
      <c r="I2" s="26"/>
      <c r="K2" s="7"/>
      <c r="L2" s="7"/>
      <c r="M2" s="7"/>
    </row>
    <row r="3" spans="1:13" ht="21.75" customHeight="1">
      <c r="A3" s="38" t="s">
        <v>5</v>
      </c>
      <c r="B3" s="43" t="s">
        <v>27</v>
      </c>
      <c r="C3" s="43"/>
      <c r="D3" s="43"/>
      <c r="E3" s="43"/>
      <c r="G3" s="40" t="s">
        <v>22</v>
      </c>
      <c r="H3" s="41"/>
      <c r="I3" s="25" t="s">
        <v>21</v>
      </c>
      <c r="K3" s="7"/>
    </row>
    <row r="4" spans="1:13" ht="21" customHeight="1">
      <c r="A4" s="35"/>
      <c r="B4" s="24" t="s">
        <v>4</v>
      </c>
      <c r="C4" s="10" t="s">
        <v>16</v>
      </c>
      <c r="D4" s="11" t="s">
        <v>14</v>
      </c>
      <c r="E4" s="12" t="s">
        <v>15</v>
      </c>
      <c r="G4" s="30" t="s">
        <v>7</v>
      </c>
      <c r="H4" s="10">
        <v>36</v>
      </c>
      <c r="I4" s="8" t="s">
        <v>23</v>
      </c>
      <c r="J4" s="14"/>
      <c r="K4" s="14"/>
    </row>
    <row r="5" spans="1:13" ht="21" customHeight="1">
      <c r="A5" s="1" t="s">
        <v>1</v>
      </c>
      <c r="B5" s="31">
        <v>1901</v>
      </c>
      <c r="C5" s="2">
        <f>B5/B10</f>
        <v>0.2141489241860989</v>
      </c>
      <c r="D5" s="5">
        <v>424</v>
      </c>
      <c r="E5" s="2">
        <f>D5/D10</f>
        <v>0.17882749894559258</v>
      </c>
      <c r="G5" s="30" t="s">
        <v>18</v>
      </c>
      <c r="H5" s="10">
        <v>9</v>
      </c>
      <c r="I5" s="8" t="s">
        <v>24</v>
      </c>
      <c r="J5" s="15"/>
      <c r="K5" s="3"/>
    </row>
    <row r="6" spans="1:13" ht="21" customHeight="1">
      <c r="A6" s="1" t="s">
        <v>2</v>
      </c>
      <c r="B6" s="31">
        <v>2241</v>
      </c>
      <c r="C6" s="2">
        <f>B6/B10</f>
        <v>0.25245015207840488</v>
      </c>
      <c r="D6" s="5">
        <v>763</v>
      </c>
      <c r="E6" s="2">
        <f>D6/D10</f>
        <v>0.32180514550822437</v>
      </c>
      <c r="G6" s="30" t="s">
        <v>19</v>
      </c>
      <c r="H6" s="10">
        <v>18</v>
      </c>
      <c r="I6" s="23" t="s">
        <v>25</v>
      </c>
      <c r="J6" s="15"/>
      <c r="K6" s="3"/>
    </row>
    <row r="7" spans="1:13" ht="21" customHeight="1">
      <c r="A7" s="1" t="s">
        <v>0</v>
      </c>
      <c r="B7" s="31">
        <v>1374</v>
      </c>
      <c r="C7" s="2">
        <f>B7/B10</f>
        <v>0.15478202095302468</v>
      </c>
      <c r="D7" s="5">
        <v>296</v>
      </c>
      <c r="E7" s="2">
        <f>D7/D10</f>
        <v>0.12484183888654576</v>
      </c>
      <c r="G7" s="30" t="s">
        <v>20</v>
      </c>
      <c r="H7" s="10">
        <v>119</v>
      </c>
      <c r="I7" s="8" t="s">
        <v>26</v>
      </c>
      <c r="J7" s="15"/>
      <c r="K7" s="3"/>
    </row>
    <row r="8" spans="1:13" ht="21" customHeight="1">
      <c r="A8" s="30" t="s">
        <v>31</v>
      </c>
      <c r="B8" s="31">
        <v>1424</v>
      </c>
      <c r="C8" s="2">
        <f>B8/B10</f>
        <v>0.16041455446659908</v>
      </c>
      <c r="D8" s="5">
        <v>427</v>
      </c>
      <c r="E8" s="2">
        <f>D8/D10</f>
        <v>0.18009278785322649</v>
      </c>
      <c r="G8" s="21" t="s">
        <v>29</v>
      </c>
      <c r="H8" s="9">
        <f>SUM(H4:H7)</f>
        <v>182</v>
      </c>
      <c r="I8" s="9"/>
      <c r="J8" s="15"/>
      <c r="K8" s="3"/>
    </row>
    <row r="9" spans="1:13" ht="21" customHeight="1">
      <c r="A9" s="1" t="s">
        <v>3</v>
      </c>
      <c r="B9" s="31">
        <v>1937</v>
      </c>
      <c r="C9" s="2">
        <f>B9/B10</f>
        <v>0.21820434831587249</v>
      </c>
      <c r="D9" s="5">
        <v>461</v>
      </c>
      <c r="E9" s="2">
        <f>D9/D10</f>
        <v>0.1944327288064108</v>
      </c>
      <c r="G9" s="19"/>
      <c r="H9" s="15"/>
      <c r="I9" s="3"/>
      <c r="J9" s="15"/>
      <c r="K9" s="3"/>
      <c r="L9" s="15"/>
    </row>
    <row r="10" spans="1:13" ht="21" customHeight="1">
      <c r="A10" s="9" t="s">
        <v>17</v>
      </c>
      <c r="B10" s="31">
        <f>SUM(B5:B9)</f>
        <v>8877</v>
      </c>
      <c r="C10" s="2">
        <f>SUM(C5:C9)</f>
        <v>1</v>
      </c>
      <c r="D10" s="5">
        <f>SUM(D5:D9)</f>
        <v>2371</v>
      </c>
      <c r="E10" s="2">
        <f>SUM(E5:E9)</f>
        <v>1</v>
      </c>
      <c r="G10" s="19"/>
      <c r="H10" s="15"/>
      <c r="I10" s="3"/>
      <c r="J10" s="15"/>
      <c r="K10" s="15"/>
      <c r="L10" s="15"/>
    </row>
    <row r="11" spans="1:13" ht="17.25" customHeight="1">
      <c r="A11" s="22"/>
      <c r="B11" s="19"/>
      <c r="C11" s="27"/>
      <c r="D11" s="28"/>
      <c r="E11" s="28"/>
      <c r="F11" s="27"/>
      <c r="G11" s="19"/>
      <c r="H11" s="15"/>
      <c r="I11" s="3"/>
      <c r="J11" s="15"/>
      <c r="K11" s="15"/>
      <c r="L11" s="15"/>
    </row>
    <row r="12" spans="1:13" ht="22.5" customHeight="1">
      <c r="A12" s="39" t="s">
        <v>28</v>
      </c>
      <c r="B12" s="39"/>
      <c r="C12" s="39"/>
      <c r="D12" s="39"/>
      <c r="E12" s="39"/>
      <c r="F12" s="39"/>
      <c r="G12" s="39"/>
      <c r="H12" s="39"/>
      <c r="I12" s="39"/>
    </row>
    <row r="13" spans="1:13" ht="21.75" customHeight="1">
      <c r="A13" s="35" t="s">
        <v>5</v>
      </c>
      <c r="B13" s="40" t="s">
        <v>6</v>
      </c>
      <c r="C13" s="41"/>
      <c r="D13" s="1" t="s">
        <v>10</v>
      </c>
      <c r="E13" s="40" t="s">
        <v>12</v>
      </c>
      <c r="F13" s="41"/>
      <c r="G13" s="40" t="s">
        <v>13</v>
      </c>
      <c r="H13" s="42"/>
      <c r="I13" s="36" t="s">
        <v>17</v>
      </c>
    </row>
    <row r="14" spans="1:13" ht="22.5" customHeight="1">
      <c r="A14" s="35"/>
      <c r="B14" s="17" t="s">
        <v>9</v>
      </c>
      <c r="C14" s="10" t="s">
        <v>8</v>
      </c>
      <c r="D14" s="13" t="s">
        <v>11</v>
      </c>
      <c r="E14" s="17" t="s">
        <v>9</v>
      </c>
      <c r="F14" s="10" t="s">
        <v>8</v>
      </c>
      <c r="G14" s="20" t="s">
        <v>9</v>
      </c>
      <c r="H14" s="13" t="s">
        <v>8</v>
      </c>
      <c r="I14" s="36"/>
    </row>
    <row r="15" spans="1:13" ht="21" customHeight="1">
      <c r="A15" s="1" t="s">
        <v>1</v>
      </c>
      <c r="B15" s="18">
        <f>C5*36</f>
        <v>7.7093612706995609</v>
      </c>
      <c r="C15" s="9">
        <v>8</v>
      </c>
      <c r="D15" s="9">
        <v>2</v>
      </c>
      <c r="E15" s="20">
        <f>C5*18</f>
        <v>3.8546806353497804</v>
      </c>
      <c r="F15" s="33">
        <v>4</v>
      </c>
      <c r="G15" s="18">
        <f>E5*119</f>
        <v>21.280472374525516</v>
      </c>
      <c r="H15" s="21">
        <v>21</v>
      </c>
      <c r="I15" s="9">
        <f>C15+D15+F15+H15</f>
        <v>35</v>
      </c>
    </row>
    <row r="16" spans="1:13" ht="21" customHeight="1">
      <c r="A16" s="1" t="s">
        <v>2</v>
      </c>
      <c r="B16" s="18">
        <f t="shared" ref="B16:B19" si="0">C6*36</f>
        <v>9.0882054748225762</v>
      </c>
      <c r="C16" s="9">
        <v>9</v>
      </c>
      <c r="D16" s="9">
        <v>2</v>
      </c>
      <c r="E16" s="20">
        <f t="shared" ref="E16:E19" si="1">C6*18</f>
        <v>4.5441027374112881</v>
      </c>
      <c r="F16" s="33">
        <v>4</v>
      </c>
      <c r="G16" s="18">
        <f t="shared" ref="G16:G19" si="2">E6*119</f>
        <v>38.294812315478701</v>
      </c>
      <c r="H16" s="21">
        <v>38</v>
      </c>
      <c r="I16" s="9">
        <f t="shared" ref="I16:I19" si="3">C16+D16+F16+H16</f>
        <v>53</v>
      </c>
    </row>
    <row r="17" spans="1:9" ht="21" customHeight="1">
      <c r="A17" s="1" t="s">
        <v>0</v>
      </c>
      <c r="B17" s="18">
        <f t="shared" si="0"/>
        <v>5.5721527543088882</v>
      </c>
      <c r="C17" s="9" t="s">
        <v>33</v>
      </c>
      <c r="D17" s="9">
        <v>1</v>
      </c>
      <c r="E17" s="20">
        <f t="shared" si="1"/>
        <v>2.7860763771544441</v>
      </c>
      <c r="F17" s="33">
        <v>3</v>
      </c>
      <c r="G17" s="18">
        <f t="shared" si="2"/>
        <v>14.856178827498946</v>
      </c>
      <c r="H17" s="21" t="s">
        <v>32</v>
      </c>
      <c r="I17" s="9">
        <v>25</v>
      </c>
    </row>
    <row r="18" spans="1:9" ht="21" customHeight="1">
      <c r="A18" s="30" t="s">
        <v>31</v>
      </c>
      <c r="B18" s="18">
        <f t="shared" si="0"/>
        <v>5.7749239607975671</v>
      </c>
      <c r="C18" s="9">
        <v>6</v>
      </c>
      <c r="D18" s="9">
        <v>1</v>
      </c>
      <c r="E18" s="20">
        <f t="shared" si="1"/>
        <v>2.8874619803987835</v>
      </c>
      <c r="F18" s="33">
        <v>3</v>
      </c>
      <c r="G18" s="18">
        <f t="shared" si="2"/>
        <v>21.431041754533954</v>
      </c>
      <c r="H18" s="21">
        <v>21</v>
      </c>
      <c r="I18" s="9">
        <f t="shared" si="3"/>
        <v>31</v>
      </c>
    </row>
    <row r="19" spans="1:9" ht="21" customHeight="1">
      <c r="A19" s="1" t="s">
        <v>3</v>
      </c>
      <c r="B19" s="18">
        <f t="shared" si="0"/>
        <v>7.8553565393714093</v>
      </c>
      <c r="C19" s="9">
        <v>8</v>
      </c>
      <c r="D19" s="9">
        <v>2</v>
      </c>
      <c r="E19" s="20">
        <f t="shared" si="1"/>
        <v>3.9276782696857047</v>
      </c>
      <c r="F19" s="33">
        <v>4</v>
      </c>
      <c r="G19" s="18">
        <f t="shared" si="2"/>
        <v>23.137494727962885</v>
      </c>
      <c r="H19" s="21">
        <v>23</v>
      </c>
      <c r="I19" s="9">
        <f t="shared" si="3"/>
        <v>37</v>
      </c>
    </row>
    <row r="20" spans="1:9" ht="21" customHeight="1">
      <c r="A20" s="29" t="s">
        <v>30</v>
      </c>
      <c r="B20" s="18"/>
      <c r="C20" s="9"/>
      <c r="D20" s="9">
        <v>1</v>
      </c>
      <c r="E20" s="34"/>
      <c r="F20" s="33"/>
      <c r="G20" s="18"/>
      <c r="H20" s="21"/>
      <c r="I20" s="9">
        <f>C20+D20+F20+H20</f>
        <v>1</v>
      </c>
    </row>
    <row r="21" spans="1:9" ht="21" customHeight="1">
      <c r="A21" s="9" t="s">
        <v>17</v>
      </c>
      <c r="B21" s="5">
        <f>SUM(B15:B19)</f>
        <v>36</v>
      </c>
      <c r="C21" s="9">
        <v>36</v>
      </c>
      <c r="D21" s="21">
        <f>SUM(D15:D20)</f>
        <v>9</v>
      </c>
      <c r="E21" s="34">
        <f>SUM(E15:E19)</f>
        <v>18</v>
      </c>
      <c r="F21" s="33">
        <f>SUM(F15:F19)</f>
        <v>18</v>
      </c>
      <c r="G21" s="18">
        <f>SUM(G15:G19)</f>
        <v>119</v>
      </c>
      <c r="H21" s="9">
        <v>119</v>
      </c>
      <c r="I21" s="9">
        <v>182</v>
      </c>
    </row>
  </sheetData>
  <mergeCells count="10">
    <mergeCell ref="A13:A14"/>
    <mergeCell ref="I13:I14"/>
    <mergeCell ref="A1:I1"/>
    <mergeCell ref="A3:A4"/>
    <mergeCell ref="A12:I12"/>
    <mergeCell ref="B13:C13"/>
    <mergeCell ref="G13:H13"/>
    <mergeCell ref="E13:F13"/>
    <mergeCell ref="B3:E3"/>
    <mergeCell ref="G3:H3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2022-03-18T04:03:55Z</dcterms:modified>
</cp:coreProperties>
</file>